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2120" windowHeight="9120"/>
  </bookViews>
  <sheets>
    <sheet name="TARIFS 2018" sheetId="1" r:id="rId1"/>
  </sheets>
  <definedNames>
    <definedName name="Net_à_Payer">'TARIFS 2018'!$F$53</definedName>
    <definedName name="Poids">'TARIFS 2018'!$C$50</definedName>
    <definedName name="Port">'TARIFS 2018'!$F$52</definedName>
    <definedName name="Remise">'TARIFS 2018'!$F$51</definedName>
    <definedName name="TOTAL">'TARIFS 2018'!$F$50</definedName>
    <definedName name="_xlnm.Print_Area" localSheetId="0">'TARIFS 2018'!$A$1:$G$59</definedName>
  </definedNames>
  <calcPr calcId="125725"/>
</workbook>
</file>

<file path=xl/calcChain.xml><?xml version="1.0" encoding="utf-8"?>
<calcChain xmlns="http://schemas.openxmlformats.org/spreadsheetml/2006/main">
  <c r="C50" i="1"/>
  <c r="F40"/>
  <c r="F12"/>
  <c r="F18"/>
  <c r="F22"/>
  <c r="F19"/>
  <c r="F14"/>
  <c r="F13"/>
  <c r="F26"/>
  <c r="F28"/>
  <c r="F48"/>
  <c r="F41"/>
  <c r="F15"/>
  <c r="F30"/>
  <c r="F34"/>
  <c r="F35"/>
  <c r="F36"/>
  <c r="F37"/>
  <c r="F38"/>
  <c r="F39"/>
  <c r="F45"/>
  <c r="F46"/>
  <c r="F47"/>
  <c r="F50" l="1"/>
  <c r="F51" s="1"/>
  <c r="F52" l="1"/>
  <c r="F53" s="1"/>
</calcChain>
</file>

<file path=xl/sharedStrings.xml><?xml version="1.0" encoding="utf-8"?>
<sst xmlns="http://schemas.openxmlformats.org/spreadsheetml/2006/main" count="82" uniqueCount="78">
  <si>
    <t xml:space="preserve">TEL : </t>
  </si>
  <si>
    <t>DATE :</t>
  </si>
  <si>
    <t>NOMBRE</t>
  </si>
  <si>
    <t>POIDS</t>
  </si>
  <si>
    <t>PRIX TTC</t>
  </si>
  <si>
    <t>NOMBRE</t>
  </si>
  <si>
    <t>MONTANT</t>
  </si>
  <si>
    <t>DE  PARTS</t>
  </si>
  <si>
    <t>NET en Kg</t>
  </si>
  <si>
    <t>EN EUROS</t>
  </si>
  <si>
    <t>EN EUROS</t>
  </si>
  <si>
    <t>Foie Gras</t>
  </si>
  <si>
    <t>Foie Gras</t>
  </si>
  <si>
    <t>€</t>
  </si>
  <si>
    <t>de Canard</t>
  </si>
  <si>
    <t>€</t>
  </si>
  <si>
    <t>ENTIER</t>
  </si>
  <si>
    <t>€</t>
  </si>
  <si>
    <t>SEMI-CONSERVE</t>
  </si>
  <si>
    <t>€</t>
  </si>
  <si>
    <t>FOIE GRAS</t>
  </si>
  <si>
    <t>€</t>
  </si>
  <si>
    <t>ENTIER</t>
  </si>
  <si>
    <t>€</t>
  </si>
  <si>
    <t>CONSERVE</t>
  </si>
  <si>
    <t>LES COFFRETS</t>
  </si>
  <si>
    <r>
      <t xml:space="preserve">    </t>
    </r>
    <r>
      <rPr>
        <b/>
        <sz val="15.85"/>
        <color indexed="8"/>
        <rFont val="Comic Sans MS"/>
        <family val="4"/>
      </rPr>
      <t>*</t>
    </r>
    <r>
      <rPr>
        <b/>
        <sz val="9.9"/>
        <color indexed="8"/>
        <rFont val="Comic Sans MS"/>
        <family val="4"/>
      </rPr>
      <t xml:space="preserve"> "UN PETIT GOUT DE BEARN"</t>
    </r>
  </si>
  <si>
    <t>€</t>
  </si>
  <si>
    <r>
      <t>**</t>
    </r>
    <r>
      <rPr>
        <b/>
        <sz val="9.9"/>
        <color indexed="8"/>
        <rFont val="Comic Sans MS"/>
        <family val="4"/>
      </rPr>
      <t xml:space="preserve"> "LE PLUMIER DU GOURMET"</t>
    </r>
  </si>
  <si>
    <t>€</t>
  </si>
  <si>
    <r>
      <t>***</t>
    </r>
    <r>
      <rPr>
        <b/>
        <sz val="9.9"/>
        <color indexed="8"/>
        <rFont val="Comic Sans MS"/>
        <family val="4"/>
      </rPr>
      <t xml:space="preserve"> "TOUT UN CANARD"</t>
    </r>
  </si>
  <si>
    <t>€</t>
  </si>
  <si>
    <t>CONFIT DE CANARD</t>
  </si>
  <si>
    <t>1 CUISSE</t>
  </si>
  <si>
    <t>€</t>
  </si>
  <si>
    <t>2 CUISSES</t>
  </si>
  <si>
    <t>€</t>
  </si>
  <si>
    <t>1 AILE</t>
  </si>
  <si>
    <t>€</t>
  </si>
  <si>
    <t>1 CUISSE + 1 AILE</t>
  </si>
  <si>
    <t>€</t>
  </si>
  <si>
    <t>€</t>
  </si>
  <si>
    <t>GESIERS (5 à 6)</t>
  </si>
  <si>
    <t>€</t>
  </si>
  <si>
    <t>BIDON (5 CUISSES)</t>
  </si>
  <si>
    <t>€</t>
  </si>
  <si>
    <t>GRAISSE DE CANARD</t>
  </si>
  <si>
    <t>€</t>
  </si>
  <si>
    <t>RILLONS ET RILLETTES</t>
  </si>
  <si>
    <t>RILLONS DE CANARD</t>
  </si>
  <si>
    <t>€</t>
  </si>
  <si>
    <t>RILLETTES DE LAPIN</t>
  </si>
  <si>
    <t>€</t>
  </si>
  <si>
    <t>RILLETTES DE POULE</t>
  </si>
  <si>
    <t>€</t>
  </si>
  <si>
    <r>
      <t>*****</t>
    </r>
    <r>
      <rPr>
        <b/>
        <sz val="9.9"/>
        <color indexed="8"/>
        <rFont val="Comic Sans MS"/>
        <family val="4"/>
      </rPr>
      <t xml:space="preserve"> "CASSE-CROUTE BEARNAIS "</t>
    </r>
  </si>
  <si>
    <t>€</t>
  </si>
  <si>
    <t>TOTAL</t>
  </si>
  <si>
    <t>€</t>
  </si>
  <si>
    <t xml:space="preserve">NET A PAYER </t>
  </si>
  <si>
    <t>€</t>
  </si>
  <si>
    <r>
      <t>*****</t>
    </r>
    <r>
      <rPr>
        <b/>
        <sz val="9.9"/>
        <color indexed="8"/>
        <rFont val="Comic Sans MS"/>
        <family val="4"/>
      </rPr>
      <t xml:space="preserve"> : Une couche de foie gras (25%) entre deux couches de rillons de canard</t>
    </r>
  </si>
  <si>
    <t>COMMANDE DE Mr ou Mme</t>
  </si>
  <si>
    <t>Adresse de livraison:</t>
  </si>
  <si>
    <r>
      <t>****</t>
    </r>
    <r>
      <rPr>
        <b/>
        <sz val="9.9"/>
        <color indexed="8"/>
        <rFont val="Comic Sans MS"/>
        <family val="4"/>
      </rPr>
      <t xml:space="preserve"> ABATTIS</t>
    </r>
  </si>
  <si>
    <r>
      <t>**</t>
    </r>
    <r>
      <rPr>
        <b/>
        <sz val="9.9"/>
        <color indexed="8"/>
        <rFont val="Comic Sans MS"/>
        <family val="4"/>
      </rPr>
      <t xml:space="preserve"> : COFFRET BOIS - 1 r. canard + 1 "casse-croûte béarnais" + 2 foies conserve 200 g ou 1 foie conserve 400 g</t>
    </r>
  </si>
  <si>
    <r>
      <t>*</t>
    </r>
    <r>
      <rPr>
        <b/>
        <sz val="9.9"/>
        <color indexed="8"/>
        <rFont val="Comic Sans MS"/>
        <family val="4"/>
      </rPr>
      <t xml:space="preserve"> : COFFRET BOIS - 1 r. canard + 1 r. lapin + 1 r. poule + 1 foie conserve 200 g</t>
    </r>
  </si>
  <si>
    <r>
      <t>****</t>
    </r>
    <r>
      <rPr>
        <b/>
        <sz val="9.9"/>
        <color indexed="8"/>
        <rFont val="Comic Sans MS"/>
        <family val="4"/>
      </rPr>
      <t xml:space="preserve"> : 2 cous + 4 ailerons</t>
    </r>
  </si>
  <si>
    <t>CODE POSTAL :</t>
  </si>
  <si>
    <t>VILLE :</t>
  </si>
  <si>
    <t>E-mail :</t>
  </si>
  <si>
    <r>
      <t>***</t>
    </r>
    <r>
      <rPr>
        <b/>
        <sz val="9.9"/>
        <color indexed="8"/>
        <rFont val="Comic Sans MS"/>
        <family val="4"/>
      </rPr>
      <t xml:space="preserve"> : COFFRET BOIS - 1 aile &amp; 1 cuisse + 1 aile + 1 cuisse + 1 abattis + 1 r. canard + 1 foie conserve 400 g</t>
    </r>
  </si>
  <si>
    <t xml:space="preserve"> </t>
  </si>
  <si>
    <t xml:space="preserve">Gelée de Jurançon </t>
  </si>
  <si>
    <t>François TEILHAC    
79 cami de Capbat   
64230 DENGUIN
téléphone: 05 59 68 67 92
site: http://bijoudeslandesetdubearn.com
e-mail:francois@teilhac.fr</t>
  </si>
  <si>
    <t>Remise de 5% à partir 400,00€ d'achats</t>
  </si>
  <si>
    <t>Frais de port:(jusqu'à 2kg:12,00€;de 2 à 5kg:16,00€;au dessus de 5kg:20,00€)
Franco de port à partir de 350 €</t>
  </si>
  <si>
    <t>Tarifs au 01 Octobre
2024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</si>
</sst>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#,##0.00\ &quot;F&quot;;\-#,##0.00\ &quot;F&quot;"/>
    <numFmt numFmtId="165" formatCode="_-* #,##0.00\ _F_-;\-* #,##0.00\ _F_-;_-* &quot;-&quot;??\ _F_-;_-@_-"/>
    <numFmt numFmtId="166" formatCode="0.000"/>
    <numFmt numFmtId="167" formatCode="#,##0.00\ &quot;€&quot;"/>
    <numFmt numFmtId="168" formatCode="General&quot; kg&quot;"/>
    <numFmt numFmtId="169" formatCode="0#&quot; &quot;##&quot; &quot;##&quot; &quot;##&quot; &quot;##"/>
    <numFmt numFmtId="170" formatCode="00,000"/>
  </numFmts>
  <fonts count="13">
    <font>
      <sz val="10"/>
      <name val="Arial"/>
    </font>
    <font>
      <b/>
      <sz val="12"/>
      <color indexed="8"/>
      <name val="Comic Sans MS"/>
      <family val="4"/>
    </font>
    <font>
      <sz val="10"/>
      <color indexed="8"/>
      <name val="Tms Rmn"/>
    </font>
    <font>
      <sz val="12"/>
      <color indexed="8"/>
      <name val="Comic Sans MS"/>
      <family val="4"/>
    </font>
    <font>
      <sz val="12"/>
      <color indexed="8"/>
      <name val="Tms Rmn"/>
    </font>
    <font>
      <b/>
      <sz val="10"/>
      <color indexed="8"/>
      <name val="Comic Sans MS"/>
      <family val="4"/>
    </font>
    <font>
      <sz val="10"/>
      <color indexed="8"/>
      <name val="Comic Sans MS"/>
      <family val="4"/>
    </font>
    <font>
      <b/>
      <sz val="9"/>
      <color indexed="8"/>
      <name val="Comic Sans MS"/>
      <family val="4"/>
    </font>
    <font>
      <b/>
      <sz val="15.85"/>
      <color indexed="8"/>
      <name val="Comic Sans MS"/>
      <family val="4"/>
    </font>
    <font>
      <b/>
      <sz val="9.9"/>
      <color indexed="8"/>
      <name val="Comic Sans MS"/>
      <family val="4"/>
    </font>
    <font>
      <b/>
      <sz val="16"/>
      <color indexed="8"/>
      <name val="Comic Sans MS"/>
      <family val="4"/>
    </font>
    <font>
      <b/>
      <sz val="18"/>
      <color indexed="8"/>
      <name val="Comic Sans MS"/>
      <family val="4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indexed="1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12"/>
        <bgColor indexed="13"/>
      </patternFill>
    </fill>
    <fill>
      <patternFill patternType="solid">
        <fgColor indexed="9"/>
        <bgColor indexed="10"/>
      </patternFill>
    </fill>
    <fill>
      <patternFill patternType="solid">
        <fgColor indexed="12"/>
        <bgColor indexed="12"/>
      </patternFill>
    </fill>
    <fill>
      <patternFill patternType="solid">
        <fgColor indexed="47"/>
        <b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13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2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7" fillId="2" borderId="0" xfId="0" applyFont="1" applyFill="1" applyAlignment="1" applyProtection="1">
      <alignment horizontal="center" wrapText="1"/>
      <protection hidden="1"/>
    </xf>
    <xf numFmtId="0" fontId="7" fillId="2" borderId="0" xfId="0" applyFont="1" applyFill="1" applyProtection="1">
      <protection hidden="1"/>
    </xf>
    <xf numFmtId="0" fontId="6" fillId="4" borderId="1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" xfId="0" applyFont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5" fillId="0" borderId="1" xfId="0" applyFont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Protection="1">
      <protection hidden="1"/>
    </xf>
    <xf numFmtId="0" fontId="6" fillId="2" borderId="3" xfId="0" applyFont="1" applyFill="1" applyBorder="1" applyProtection="1">
      <protection hidden="1"/>
    </xf>
    <xf numFmtId="0" fontId="10" fillId="6" borderId="4" xfId="0" applyFont="1" applyFill="1" applyBorder="1" applyAlignment="1" applyProtection="1">
      <alignment vertical="top"/>
      <protection hidden="1"/>
    </xf>
    <xf numFmtId="0" fontId="5" fillId="6" borderId="0" xfId="0" applyFont="1" applyFill="1" applyAlignment="1" applyProtection="1">
      <alignment vertical="top"/>
      <protection hidden="1"/>
    </xf>
    <xf numFmtId="0" fontId="6" fillId="6" borderId="0" xfId="0" applyFont="1" applyFill="1" applyAlignment="1" applyProtection="1">
      <alignment vertical="top"/>
      <protection hidden="1"/>
    </xf>
    <xf numFmtId="0" fontId="6" fillId="6" borderId="5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168" fontId="5" fillId="7" borderId="6" xfId="0" applyNumberFormat="1" applyFont="1" applyFill="1" applyBorder="1" applyAlignment="1" applyProtection="1">
      <alignment horizontal="center"/>
      <protection hidden="1"/>
    </xf>
    <xf numFmtId="166" fontId="6" fillId="0" borderId="0" xfId="0" applyNumberFormat="1" applyFont="1" applyBorder="1" applyAlignment="1" applyProtection="1">
      <alignment horizontal="center"/>
      <protection hidden="1"/>
    </xf>
    <xf numFmtId="166" fontId="6" fillId="0" borderId="0" xfId="0" applyNumberFormat="1" applyFont="1" applyAlignment="1" applyProtection="1">
      <alignment horizontal="center" vertical="center"/>
      <protection hidden="1"/>
    </xf>
    <xf numFmtId="166" fontId="6" fillId="0" borderId="0" xfId="0" applyNumberFormat="1" applyFont="1" applyAlignment="1" applyProtection="1">
      <alignment horizontal="right" vertical="center"/>
      <protection hidden="1"/>
    </xf>
    <xf numFmtId="166" fontId="6" fillId="5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8" borderId="4" xfId="0" applyFont="1" applyFill="1" applyBorder="1" applyAlignment="1" applyProtection="1">
      <alignment horizontal="left"/>
      <protection hidden="1"/>
    </xf>
    <xf numFmtId="0" fontId="5" fillId="8" borderId="1" xfId="0" applyFont="1" applyFill="1" applyBorder="1" applyAlignment="1" applyProtection="1">
      <alignment horizontal="left"/>
      <protection hidden="1"/>
    </xf>
    <xf numFmtId="0" fontId="1" fillId="8" borderId="2" xfId="0" applyFont="1" applyFill="1" applyBorder="1" applyAlignment="1" applyProtection="1">
      <alignment horizontal="left"/>
      <protection hidden="1"/>
    </xf>
    <xf numFmtId="0" fontId="5" fillId="8" borderId="3" xfId="0" applyFont="1" applyFill="1" applyBorder="1" applyProtection="1">
      <protection hidden="1"/>
    </xf>
    <xf numFmtId="0" fontId="6" fillId="8" borderId="3" xfId="0" applyFont="1" applyFill="1" applyBorder="1" applyProtection="1">
      <protection hidden="1"/>
    </xf>
    <xf numFmtId="0" fontId="5" fillId="9" borderId="7" xfId="0" applyFont="1" applyFill="1" applyBorder="1" applyAlignment="1" applyProtection="1">
      <alignment horizontal="right"/>
      <protection hidden="1"/>
    </xf>
    <xf numFmtId="0" fontId="3" fillId="9" borderId="4" xfId="0" applyFont="1" applyFill="1" applyBorder="1" applyAlignment="1" applyProtection="1">
      <alignment horizontal="right"/>
      <protection hidden="1"/>
    </xf>
    <xf numFmtId="0" fontId="5" fillId="9" borderId="8" xfId="0" applyFont="1" applyFill="1" applyBorder="1" applyAlignment="1" applyProtection="1">
      <alignment horizontal="right"/>
      <protection hidden="1"/>
    </xf>
    <xf numFmtId="0" fontId="11" fillId="3" borderId="1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1" fontId="5" fillId="10" borderId="0" xfId="0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wrapText="1"/>
      <protection hidden="1"/>
    </xf>
    <xf numFmtId="0" fontId="6" fillId="8" borderId="3" xfId="0" applyFont="1" applyFill="1" applyBorder="1" applyAlignment="1" applyProtection="1">
      <alignment horizontal="right"/>
      <protection hidden="1"/>
    </xf>
    <xf numFmtId="0" fontId="6" fillId="6" borderId="0" xfId="0" applyFont="1" applyFill="1" applyAlignment="1" applyProtection="1">
      <alignment horizontal="right" vertical="top"/>
      <protection hidden="1"/>
    </xf>
    <xf numFmtId="0" fontId="0" fillId="0" borderId="0" xfId="0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right" wrapText="1"/>
      <protection hidden="1"/>
    </xf>
    <xf numFmtId="0" fontId="6" fillId="0" borderId="0" xfId="0" applyFont="1" applyFill="1" applyBorder="1" applyAlignment="1" applyProtection="1">
      <alignment horizontal="right" wrapText="1"/>
      <protection hidden="1"/>
    </xf>
    <xf numFmtId="167" fontId="1" fillId="0" borderId="0" xfId="0" applyNumberFormat="1" applyFont="1" applyAlignment="1" applyProtection="1">
      <alignment horizontal="right" vertical="center" wrapText="1"/>
      <protection hidden="1"/>
    </xf>
    <xf numFmtId="164" fontId="1" fillId="0" borderId="0" xfId="0" applyNumberFormat="1" applyFont="1" applyAlignment="1" applyProtection="1">
      <alignment horizontal="right" vertical="center" wrapText="1"/>
      <protection hidden="1"/>
    </xf>
    <xf numFmtId="164" fontId="1" fillId="5" borderId="0" xfId="0" applyNumberFormat="1" applyFont="1" applyFill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5" borderId="0" xfId="0" applyFont="1" applyFill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right" wrapText="1"/>
      <protection hidden="1"/>
    </xf>
    <xf numFmtId="0" fontId="6" fillId="2" borderId="3" xfId="0" applyFont="1" applyFill="1" applyBorder="1" applyAlignment="1" applyProtection="1">
      <alignment horizontal="right" wrapText="1"/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1" fillId="0" borderId="5" xfId="0" applyFont="1" applyBorder="1" applyAlignment="1" applyProtection="1">
      <alignment horizontal="right" vertical="center"/>
      <protection hidden="1"/>
    </xf>
    <xf numFmtId="0" fontId="6" fillId="5" borderId="5" xfId="0" applyFont="1" applyFill="1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right" vertical="top"/>
      <protection hidden="1"/>
    </xf>
    <xf numFmtId="0" fontId="1" fillId="0" borderId="9" xfId="0" applyFont="1" applyBorder="1" applyAlignment="1" applyProtection="1">
      <alignment horizontal="right" vertical="center"/>
      <protection hidden="1"/>
    </xf>
    <xf numFmtId="165" fontId="1" fillId="0" borderId="2" xfId="0" applyNumberFormat="1" applyFont="1" applyBorder="1" applyAlignment="1" applyProtection="1">
      <alignment horizontal="center" vertical="center"/>
      <protection hidden="1"/>
    </xf>
    <xf numFmtId="165" fontId="6" fillId="0" borderId="0" xfId="0" applyNumberFormat="1" applyFont="1" applyBorder="1" applyAlignment="1" applyProtection="1">
      <alignment horizontal="center"/>
      <protection hidden="1"/>
    </xf>
    <xf numFmtId="165" fontId="6" fillId="0" borderId="0" xfId="0" applyNumberFormat="1" applyFont="1" applyFill="1" applyBorder="1" applyAlignment="1" applyProtection="1">
      <alignment horizontal="center"/>
      <protection hidden="1"/>
    </xf>
    <xf numFmtId="165" fontId="5" fillId="0" borderId="0" xfId="0" applyNumberFormat="1" applyFont="1" applyBorder="1" applyAlignment="1" applyProtection="1">
      <alignment horizontal="center"/>
      <protection hidden="1"/>
    </xf>
    <xf numFmtId="165" fontId="5" fillId="0" borderId="0" xfId="0" applyNumberFormat="1" applyFont="1" applyAlignment="1" applyProtection="1">
      <alignment horizontal="center" vertical="center"/>
      <protection hidden="1"/>
    </xf>
    <xf numFmtId="165" fontId="5" fillId="5" borderId="0" xfId="0" applyNumberFormat="1" applyFont="1" applyFill="1" applyAlignment="1" applyProtection="1">
      <alignment horizontal="center" vertical="center"/>
      <protection hidden="1"/>
    </xf>
    <xf numFmtId="2" fontId="6" fillId="6" borderId="0" xfId="0" applyNumberFormat="1" applyFont="1" applyFill="1" applyAlignment="1" applyProtection="1">
      <alignment horizontal="center" vertical="top"/>
      <protection hidden="1"/>
    </xf>
    <xf numFmtId="43" fontId="6" fillId="6" borderId="0" xfId="0" applyNumberFormat="1" applyFont="1" applyFill="1" applyAlignment="1" applyProtection="1">
      <alignment horizontal="center" vertical="top"/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5" fillId="9" borderId="4" xfId="0" applyFont="1" applyFill="1" applyBorder="1" applyAlignment="1" applyProtection="1">
      <alignment horizontal="right"/>
      <protection hidden="1"/>
    </xf>
    <xf numFmtId="0" fontId="5" fillId="9" borderId="10" xfId="0" applyFont="1" applyFill="1" applyBorder="1" applyAlignment="1" applyProtection="1">
      <alignment horizontal="right"/>
      <protection hidden="1"/>
    </xf>
    <xf numFmtId="0" fontId="5" fillId="9" borderId="0" xfId="0" applyFont="1" applyFill="1" applyBorder="1" applyAlignment="1" applyProtection="1">
      <alignment horizontal="right"/>
      <protection hidden="1"/>
    </xf>
    <xf numFmtId="0" fontId="5" fillId="9" borderId="12" xfId="0" applyFont="1" applyFill="1" applyBorder="1" applyAlignment="1" applyProtection="1">
      <alignment horizontal="left"/>
      <protection locked="0"/>
    </xf>
    <xf numFmtId="0" fontId="5" fillId="9" borderId="13" xfId="0" applyFont="1" applyFill="1" applyBorder="1" applyAlignment="1" applyProtection="1">
      <alignment horizontal="left"/>
      <protection locked="0"/>
    </xf>
    <xf numFmtId="0" fontId="5" fillId="9" borderId="0" xfId="0" applyFont="1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 applyProtection="1">
      <alignment horizontal="right" wrapText="1"/>
      <protection hidden="1"/>
    </xf>
    <xf numFmtId="0" fontId="1" fillId="0" borderId="4" xfId="0" applyFont="1" applyFill="1" applyBorder="1" applyAlignment="1" applyProtection="1">
      <alignment horizontal="right"/>
      <protection hidden="1"/>
    </xf>
    <xf numFmtId="0" fontId="5" fillId="9" borderId="0" xfId="0" applyFont="1" applyFill="1" applyBorder="1" applyAlignment="1" applyProtection="1">
      <alignment horizontal="left"/>
      <protection locked="0"/>
    </xf>
    <xf numFmtId="0" fontId="5" fillId="9" borderId="5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12" fillId="9" borderId="0" xfId="0" applyNumberFormat="1" applyFont="1" applyFill="1" applyBorder="1" applyAlignment="1" applyProtection="1">
      <alignment horizontal="left"/>
      <protection locked="0"/>
    </xf>
    <xf numFmtId="0" fontId="12" fillId="9" borderId="5" xfId="0" applyNumberFormat="1" applyFont="1" applyFill="1" applyBorder="1" applyAlignment="1" applyProtection="1">
      <alignment horizontal="left"/>
      <protection locked="0"/>
    </xf>
    <xf numFmtId="170" fontId="5" fillId="9" borderId="0" xfId="0" applyNumberFormat="1" applyFont="1" applyFill="1" applyBorder="1" applyAlignment="1" applyProtection="1">
      <alignment horizontal="center"/>
      <protection locked="0"/>
    </xf>
    <xf numFmtId="169" fontId="5" fillId="9" borderId="10" xfId="0" applyNumberFormat="1" applyFont="1" applyFill="1" applyBorder="1" applyAlignment="1" applyProtection="1">
      <alignment horizontal="center"/>
      <protection locked="0"/>
    </xf>
    <xf numFmtId="14" fontId="5" fillId="9" borderId="10" xfId="0" applyNumberFormat="1" applyFont="1" applyFill="1" applyBorder="1" applyAlignment="1" applyProtection="1">
      <alignment horizontal="center"/>
      <protection locked="0"/>
    </xf>
    <xf numFmtId="14" fontId="5" fillId="9" borderId="1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FDFDF"/>
      <rgbColor rgb="00EFEFEF"/>
      <rgbColor rgb="00FFFFD0"/>
      <rgbColor rgb="00FFFFFF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1943100</xdr:colOff>
      <xdr:row>0</xdr:row>
      <xdr:rowOff>1607820</xdr:rowOff>
    </xdr:to>
    <xdr:pic>
      <xdr:nvPicPr>
        <xdr:cNvPr id="1025" name="Picture 1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94310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9"/>
  <sheetViews>
    <sheetView showGridLines="0" tabSelected="1" topLeftCell="A19" zoomScaleNormal="50" zoomScaleSheetLayoutView="100" workbookViewId="0">
      <selection activeCell="E48" sqref="E48"/>
    </sheetView>
  </sheetViews>
  <sheetFormatPr baseColWidth="10" defaultColWidth="11.42578125" defaultRowHeight="12.75"/>
  <cols>
    <col min="1" max="1" width="44.28515625" style="52" customWidth="1"/>
    <col min="2" max="3" width="14.85546875" style="52" customWidth="1"/>
    <col min="4" max="4" width="16.7109375" style="58" customWidth="1"/>
    <col min="5" max="5" width="11" style="52" bestFit="1" customWidth="1"/>
    <col min="6" max="6" width="17.42578125" style="81" bestFit="1" customWidth="1"/>
    <col min="7" max="7" width="3.5703125" style="52" customWidth="1"/>
    <col min="8" max="16384" width="11.42578125" style="52"/>
  </cols>
  <sheetData>
    <row r="1" spans="1:256" s="48" customFormat="1" ht="128.25" customHeight="1" thickBot="1">
      <c r="A1" s="91" t="s">
        <v>74</v>
      </c>
      <c r="B1" s="92"/>
      <c r="C1" s="92"/>
      <c r="D1" s="92"/>
      <c r="E1" s="92"/>
      <c r="F1" s="92"/>
      <c r="G1" s="92"/>
      <c r="H1" s="47"/>
    </row>
    <row r="2" spans="1:256" s="51" customFormat="1" ht="17.25">
      <c r="A2" s="43" t="s">
        <v>62</v>
      </c>
      <c r="B2" s="85"/>
      <c r="C2" s="85"/>
      <c r="D2" s="85"/>
      <c r="E2" s="85"/>
      <c r="F2" s="85"/>
      <c r="G2" s="86"/>
      <c r="H2" s="49"/>
      <c r="I2" s="50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47" customFormat="1" ht="17.25" customHeight="1">
      <c r="A3" s="44" t="s">
        <v>63</v>
      </c>
      <c r="B3" s="93"/>
      <c r="C3" s="93"/>
      <c r="D3" s="93"/>
      <c r="E3" s="93"/>
      <c r="F3" s="93"/>
      <c r="G3" s="94"/>
    </row>
    <row r="4" spans="1:256" s="48" customFormat="1" ht="15.75" customHeight="1">
      <c r="A4" s="82" t="s">
        <v>68</v>
      </c>
      <c r="B4" s="100"/>
      <c r="C4" s="100"/>
      <c r="D4" s="84" t="s">
        <v>69</v>
      </c>
      <c r="E4" s="98"/>
      <c r="F4" s="98"/>
      <c r="G4" s="99"/>
      <c r="H4" s="47"/>
    </row>
    <row r="5" spans="1:256" s="48" customFormat="1" ht="15.75" customHeight="1">
      <c r="A5" s="82" t="s">
        <v>70</v>
      </c>
      <c r="B5" s="87"/>
      <c r="C5" s="87"/>
      <c r="D5" s="87"/>
      <c r="E5" s="87"/>
      <c r="F5" s="87"/>
      <c r="G5" s="88"/>
      <c r="H5" s="47"/>
    </row>
    <row r="6" spans="1:256" s="48" customFormat="1" ht="18" customHeight="1" thickBot="1">
      <c r="A6" s="45" t="s">
        <v>0</v>
      </c>
      <c r="B6" s="101"/>
      <c r="C6" s="101"/>
      <c r="D6" s="101"/>
      <c r="E6" s="83" t="s">
        <v>1</v>
      </c>
      <c r="F6" s="102"/>
      <c r="G6" s="103"/>
      <c r="H6" s="47"/>
    </row>
    <row r="7" spans="1:256" s="48" customFormat="1" ht="58.5">
      <c r="A7" s="46" t="s">
        <v>77</v>
      </c>
      <c r="B7" s="1" t="s">
        <v>2</v>
      </c>
      <c r="C7" s="1" t="s">
        <v>3</v>
      </c>
      <c r="D7" s="55" t="s">
        <v>4</v>
      </c>
      <c r="E7" s="1" t="s">
        <v>5</v>
      </c>
      <c r="F7" s="89" t="s">
        <v>6</v>
      </c>
      <c r="G7" s="89"/>
    </row>
    <row r="8" spans="1:256" s="48" customFormat="1" ht="15" customHeight="1">
      <c r="A8" s="2"/>
      <c r="B8" s="3" t="s">
        <v>7</v>
      </c>
      <c r="C8" s="3" t="s">
        <v>8</v>
      </c>
      <c r="D8" s="55" t="s">
        <v>9</v>
      </c>
      <c r="E8" s="4"/>
      <c r="F8" s="89" t="s">
        <v>10</v>
      </c>
      <c r="G8" s="89"/>
    </row>
    <row r="9" spans="1:256" s="48" customFormat="1" ht="6.75" customHeight="1">
      <c r="A9" s="5"/>
      <c r="B9" s="6"/>
      <c r="C9" s="6"/>
      <c r="D9" s="59"/>
      <c r="E9" s="6"/>
      <c r="F9" s="74"/>
      <c r="G9" s="68"/>
    </row>
    <row r="10" spans="1:256" s="48" customFormat="1" ht="16.5">
      <c r="A10" s="38" t="s">
        <v>20</v>
      </c>
      <c r="B10" s="29"/>
      <c r="C10" s="29"/>
      <c r="D10" s="60"/>
      <c r="E10" s="30"/>
      <c r="F10" s="75"/>
      <c r="G10" s="68"/>
      <c r="H10" s="47"/>
    </row>
    <row r="11" spans="1:256" s="48" customFormat="1" ht="6.75" customHeight="1">
      <c r="A11" s="7"/>
      <c r="B11" s="8"/>
      <c r="C11" s="32"/>
      <c r="D11" s="59"/>
      <c r="E11" s="9"/>
      <c r="F11" s="76"/>
      <c r="G11" s="68"/>
    </row>
    <row r="12" spans="1:256" s="48" customFormat="1" ht="15" customHeight="1">
      <c r="A12" s="10" t="s">
        <v>12</v>
      </c>
      <c r="B12" s="11">
        <v>8</v>
      </c>
      <c r="C12" s="33">
        <v>0.53</v>
      </c>
      <c r="D12" s="61">
        <v>74.900000000000006</v>
      </c>
      <c r="E12" s="53"/>
      <c r="F12" s="77">
        <f>SUM(D12*E12)</f>
        <v>0</v>
      </c>
      <c r="G12" s="69" t="s">
        <v>13</v>
      </c>
    </row>
    <row r="13" spans="1:256" s="48" customFormat="1" ht="15" customHeight="1">
      <c r="A13" s="10" t="s">
        <v>14</v>
      </c>
      <c r="B13" s="11">
        <v>6</v>
      </c>
      <c r="C13" s="33">
        <v>0.4</v>
      </c>
      <c r="D13" s="61">
        <v>56.7</v>
      </c>
      <c r="E13" s="53"/>
      <c r="F13" s="77">
        <f>SUM(D13*E13)</f>
        <v>0</v>
      </c>
      <c r="G13" s="69" t="s">
        <v>15</v>
      </c>
    </row>
    <row r="14" spans="1:256" s="48" customFormat="1" ht="15" customHeight="1">
      <c r="A14" s="10" t="s">
        <v>16</v>
      </c>
      <c r="B14" s="11">
        <v>3</v>
      </c>
      <c r="C14" s="33">
        <v>0.2</v>
      </c>
      <c r="D14" s="61">
        <v>30.6</v>
      </c>
      <c r="E14" s="53"/>
      <c r="F14" s="77">
        <f>SUM(D14*E14)</f>
        <v>0</v>
      </c>
      <c r="G14" s="69" t="s">
        <v>17</v>
      </c>
    </row>
    <row r="15" spans="1:256" s="48" customFormat="1" ht="15" customHeight="1">
      <c r="A15" s="10" t="s">
        <v>18</v>
      </c>
      <c r="B15" s="11">
        <v>2</v>
      </c>
      <c r="C15" s="33">
        <v>0.125</v>
      </c>
      <c r="D15" s="61">
        <v>19.899999999999999</v>
      </c>
      <c r="E15" s="53"/>
      <c r="F15" s="77">
        <f>SUM(D15*E15)</f>
        <v>0</v>
      </c>
      <c r="G15" s="69" t="s">
        <v>19</v>
      </c>
    </row>
    <row r="16" spans="1:256" s="48" customFormat="1" ht="8.25" customHeight="1">
      <c r="A16" s="12"/>
      <c r="B16" s="13"/>
      <c r="C16" s="34"/>
      <c r="D16" s="62"/>
      <c r="E16" s="36"/>
      <c r="F16" s="77"/>
      <c r="G16" s="68"/>
    </row>
    <row r="17" spans="1:7" s="48" customFormat="1" ht="13.5" customHeight="1">
      <c r="A17" s="10" t="s">
        <v>11</v>
      </c>
      <c r="B17" s="13"/>
      <c r="C17" s="34"/>
      <c r="D17" s="62"/>
      <c r="E17" s="36"/>
      <c r="F17" s="77"/>
      <c r="G17" s="68"/>
    </row>
    <row r="18" spans="1:7" s="48" customFormat="1" ht="15" customHeight="1">
      <c r="A18" s="10" t="s">
        <v>14</v>
      </c>
      <c r="B18" s="11">
        <v>6</v>
      </c>
      <c r="C18" s="33">
        <v>0.4</v>
      </c>
      <c r="D18" s="61">
        <v>54.1</v>
      </c>
      <c r="E18" s="53"/>
      <c r="F18" s="77">
        <f>SUM(D18*E18)</f>
        <v>0</v>
      </c>
      <c r="G18" s="69" t="s">
        <v>21</v>
      </c>
    </row>
    <row r="19" spans="1:7" s="48" customFormat="1" ht="15" customHeight="1">
      <c r="A19" s="10" t="s">
        <v>22</v>
      </c>
      <c r="B19" s="11">
        <v>3</v>
      </c>
      <c r="C19" s="33">
        <v>0.2</v>
      </c>
      <c r="D19" s="61">
        <v>29.1</v>
      </c>
      <c r="E19" s="53"/>
      <c r="F19" s="77">
        <f>SUM(D19*E19)</f>
        <v>0</v>
      </c>
      <c r="G19" s="69" t="s">
        <v>23</v>
      </c>
    </row>
    <row r="20" spans="1:7" s="48" customFormat="1" ht="15" customHeight="1">
      <c r="A20" s="10" t="s">
        <v>24</v>
      </c>
      <c r="B20" s="15"/>
      <c r="C20" s="34"/>
      <c r="D20" s="62"/>
      <c r="E20" s="37"/>
      <c r="F20" s="77"/>
      <c r="G20" s="68"/>
    </row>
    <row r="21" spans="1:7" s="48" customFormat="1" ht="6" customHeight="1">
      <c r="A21" s="10"/>
      <c r="B21" s="15"/>
      <c r="C21" s="34"/>
      <c r="D21" s="62"/>
      <c r="E21" s="37"/>
      <c r="F21" s="77"/>
      <c r="G21" s="68"/>
    </row>
    <row r="22" spans="1:7" s="48" customFormat="1" ht="15" customHeight="1">
      <c r="A22" s="10" t="s">
        <v>73</v>
      </c>
      <c r="B22" s="15"/>
      <c r="C22" s="33">
        <v>0.12</v>
      </c>
      <c r="D22" s="61">
        <v>5</v>
      </c>
      <c r="E22" s="53"/>
      <c r="F22" s="77">
        <f>SUM(D22*E22)</f>
        <v>0</v>
      </c>
      <c r="G22" s="69" t="s">
        <v>13</v>
      </c>
    </row>
    <row r="23" spans="1:7" s="48" customFormat="1" ht="8.25" customHeight="1">
      <c r="A23" s="12"/>
      <c r="B23" s="15"/>
      <c r="C23" s="34"/>
      <c r="D23" s="62"/>
      <c r="E23" s="37"/>
      <c r="F23" s="77"/>
      <c r="G23" s="68"/>
    </row>
    <row r="24" spans="1:7" s="48" customFormat="1" ht="19.5">
      <c r="A24" s="39" t="s">
        <v>25</v>
      </c>
      <c r="B24" s="16"/>
      <c r="C24" s="35"/>
      <c r="D24" s="63"/>
      <c r="E24" s="37"/>
      <c r="F24" s="78"/>
      <c r="G24" s="70"/>
    </row>
    <row r="25" spans="1:7" s="48" customFormat="1" ht="8.25" customHeight="1">
      <c r="A25" s="12"/>
      <c r="B25" s="14"/>
      <c r="C25" s="34"/>
      <c r="D25" s="62"/>
      <c r="E25" s="37"/>
      <c r="F25" s="77"/>
      <c r="G25" s="68"/>
    </row>
    <row r="26" spans="1:7" s="48" customFormat="1" ht="21" customHeight="1">
      <c r="A26" s="20" t="s">
        <v>26</v>
      </c>
      <c r="B26" s="15"/>
      <c r="C26" s="33">
        <v>1</v>
      </c>
      <c r="D26" s="61">
        <v>43</v>
      </c>
      <c r="E26" s="53"/>
      <c r="F26" s="77">
        <f>SUM(D26*E26)</f>
        <v>0</v>
      </c>
      <c r="G26" s="69" t="s">
        <v>27</v>
      </c>
    </row>
    <row r="27" spans="1:7" s="48" customFormat="1" ht="7.5" customHeight="1">
      <c r="A27" s="12"/>
      <c r="B27" s="15"/>
      <c r="C27" s="34"/>
      <c r="D27" s="62"/>
      <c r="E27" s="54" t="s">
        <v>72</v>
      </c>
      <c r="F27" s="77"/>
      <c r="G27" s="68"/>
    </row>
    <row r="28" spans="1:7" s="48" customFormat="1" ht="21" customHeight="1">
      <c r="A28" s="20" t="s">
        <v>28</v>
      </c>
      <c r="B28" s="15"/>
      <c r="C28" s="33">
        <v>1</v>
      </c>
      <c r="D28" s="61">
        <v>72</v>
      </c>
      <c r="E28" s="53"/>
      <c r="F28" s="77">
        <f>SUM(D28*E28)</f>
        <v>0</v>
      </c>
      <c r="G28" s="69" t="s">
        <v>29</v>
      </c>
    </row>
    <row r="29" spans="1:7" s="48" customFormat="1" ht="7.5" customHeight="1">
      <c r="A29" s="12"/>
      <c r="B29" s="15"/>
      <c r="C29" s="34"/>
      <c r="D29" s="62"/>
      <c r="E29" s="54"/>
      <c r="F29" s="77"/>
      <c r="G29" s="68"/>
    </row>
    <row r="30" spans="1:7" s="48" customFormat="1" ht="18.75" customHeight="1">
      <c r="A30" s="20" t="s">
        <v>30</v>
      </c>
      <c r="B30" s="15"/>
      <c r="C30" s="33">
        <v>5</v>
      </c>
      <c r="D30" s="61">
        <v>110</v>
      </c>
      <c r="E30" s="53"/>
      <c r="F30" s="77">
        <f>SUM(D30*E30)</f>
        <v>0</v>
      </c>
      <c r="G30" s="69" t="s">
        <v>31</v>
      </c>
    </row>
    <row r="31" spans="1:7" s="48" customFormat="1" ht="6.75" customHeight="1">
      <c r="A31" s="17"/>
      <c r="B31" s="15"/>
      <c r="C31" s="34"/>
      <c r="D31" s="62"/>
      <c r="E31" s="37"/>
      <c r="F31" s="77"/>
      <c r="G31" s="68"/>
    </row>
    <row r="32" spans="1:7" s="48" customFormat="1" ht="19.5">
      <c r="A32" s="39" t="s">
        <v>32</v>
      </c>
      <c r="B32" s="16"/>
      <c r="C32" s="35"/>
      <c r="D32" s="63"/>
      <c r="E32" s="37"/>
      <c r="F32" s="78"/>
      <c r="G32" s="70"/>
    </row>
    <row r="33" spans="1:7" s="48" customFormat="1" ht="9" customHeight="1">
      <c r="A33" s="17"/>
      <c r="B33" s="15"/>
      <c r="C33" s="34"/>
      <c r="D33" s="62"/>
      <c r="E33" s="37"/>
      <c r="F33" s="77"/>
      <c r="G33" s="68"/>
    </row>
    <row r="34" spans="1:7" s="48" customFormat="1" ht="15" customHeight="1">
      <c r="A34" s="18" t="s">
        <v>33</v>
      </c>
      <c r="B34" s="11">
        <v>1</v>
      </c>
      <c r="C34" s="33">
        <v>0.35</v>
      </c>
      <c r="D34" s="61">
        <v>8.6</v>
      </c>
      <c r="E34" s="53"/>
      <c r="F34" s="77">
        <f>SUM(D34*E34)</f>
        <v>0</v>
      </c>
      <c r="G34" s="69" t="s">
        <v>34</v>
      </c>
    </row>
    <row r="35" spans="1:7" s="48" customFormat="1" ht="15" customHeight="1">
      <c r="A35" s="18" t="s">
        <v>35</v>
      </c>
      <c r="B35" s="11">
        <v>2</v>
      </c>
      <c r="C35" s="33">
        <v>0.75</v>
      </c>
      <c r="D35" s="61">
        <v>16.100000000000001</v>
      </c>
      <c r="E35" s="53"/>
      <c r="F35" s="77">
        <f t="shared" ref="F35:F41" si="0">SUM(D35*E35)</f>
        <v>0</v>
      </c>
      <c r="G35" s="69" t="s">
        <v>36</v>
      </c>
    </row>
    <row r="36" spans="1:7" s="48" customFormat="1" ht="15" customHeight="1">
      <c r="A36" s="18" t="s">
        <v>37</v>
      </c>
      <c r="B36" s="11">
        <v>2</v>
      </c>
      <c r="C36" s="33">
        <v>0.75</v>
      </c>
      <c r="D36" s="61">
        <v>16.600000000000001</v>
      </c>
      <c r="E36" s="53"/>
      <c r="F36" s="77">
        <f t="shared" si="0"/>
        <v>0</v>
      </c>
      <c r="G36" s="69" t="s">
        <v>38</v>
      </c>
    </row>
    <row r="37" spans="1:7" s="48" customFormat="1" ht="18" customHeight="1">
      <c r="A37" s="18" t="s">
        <v>39</v>
      </c>
      <c r="B37" s="11">
        <v>3</v>
      </c>
      <c r="C37" s="33">
        <v>1</v>
      </c>
      <c r="D37" s="61">
        <v>23.1</v>
      </c>
      <c r="E37" s="53"/>
      <c r="F37" s="77">
        <f t="shared" si="0"/>
        <v>0</v>
      </c>
      <c r="G37" s="69" t="s">
        <v>40</v>
      </c>
    </row>
    <row r="38" spans="1:7" s="48" customFormat="1" ht="18.75" customHeight="1">
      <c r="A38" s="19" t="s">
        <v>64</v>
      </c>
      <c r="B38" s="11"/>
      <c r="C38" s="33">
        <v>0.75</v>
      </c>
      <c r="D38" s="61">
        <v>7.8</v>
      </c>
      <c r="E38" s="53"/>
      <c r="F38" s="77">
        <f t="shared" si="0"/>
        <v>0</v>
      </c>
      <c r="G38" s="69" t="s">
        <v>41</v>
      </c>
    </row>
    <row r="39" spans="1:7" s="48" customFormat="1" ht="15" customHeight="1">
      <c r="A39" s="18" t="s">
        <v>42</v>
      </c>
      <c r="B39" s="11"/>
      <c r="C39" s="33">
        <v>0.35</v>
      </c>
      <c r="D39" s="61">
        <v>10.3</v>
      </c>
      <c r="E39" s="53"/>
      <c r="F39" s="77">
        <f t="shared" si="0"/>
        <v>0</v>
      </c>
      <c r="G39" s="69" t="s">
        <v>43</v>
      </c>
    </row>
    <row r="40" spans="1:7" s="48" customFormat="1" ht="15" customHeight="1">
      <c r="A40" s="18" t="s">
        <v>44</v>
      </c>
      <c r="B40" s="11">
        <v>5</v>
      </c>
      <c r="C40" s="33">
        <v>2</v>
      </c>
      <c r="D40" s="61">
        <v>36.9</v>
      </c>
      <c r="E40" s="53"/>
      <c r="F40" s="77">
        <f t="shared" si="0"/>
        <v>0</v>
      </c>
      <c r="G40" s="69" t="s">
        <v>45</v>
      </c>
    </row>
    <row r="41" spans="1:7" s="48" customFormat="1" ht="15" customHeight="1">
      <c r="A41" s="18" t="s">
        <v>46</v>
      </c>
      <c r="B41" s="11"/>
      <c r="C41" s="33">
        <v>0.65</v>
      </c>
      <c r="D41" s="61">
        <v>4</v>
      </c>
      <c r="E41" s="53"/>
      <c r="F41" s="77">
        <f t="shared" si="0"/>
        <v>0</v>
      </c>
      <c r="G41" s="69" t="s">
        <v>47</v>
      </c>
    </row>
    <row r="42" spans="1:7" s="48" customFormat="1" ht="7.5" customHeight="1">
      <c r="A42" s="17"/>
      <c r="B42" s="11"/>
      <c r="C42" s="33"/>
      <c r="D42" s="61"/>
      <c r="E42" s="53"/>
      <c r="F42" s="77"/>
      <c r="G42" s="69"/>
    </row>
    <row r="43" spans="1:7" s="48" customFormat="1" ht="19.5">
      <c r="A43" s="39" t="s">
        <v>48</v>
      </c>
      <c r="B43" s="16"/>
      <c r="C43" s="35"/>
      <c r="D43" s="65"/>
      <c r="E43" s="37"/>
      <c r="F43" s="78"/>
      <c r="G43" s="70"/>
    </row>
    <row r="44" spans="1:7" s="48" customFormat="1" ht="7.5" customHeight="1">
      <c r="A44" s="12"/>
      <c r="B44" s="15"/>
      <c r="C44" s="34"/>
      <c r="D44" s="64"/>
      <c r="E44" s="37"/>
      <c r="F44" s="77"/>
      <c r="G44" s="68"/>
    </row>
    <row r="45" spans="1:7" s="48" customFormat="1" ht="15" customHeight="1">
      <c r="A45" s="10" t="s">
        <v>49</v>
      </c>
      <c r="B45" s="15"/>
      <c r="C45" s="33">
        <v>0.18</v>
      </c>
      <c r="D45" s="61">
        <v>6.1</v>
      </c>
      <c r="E45" s="53"/>
      <c r="F45" s="77">
        <f>SUM(D45*E45)</f>
        <v>0</v>
      </c>
      <c r="G45" s="69" t="s">
        <v>50</v>
      </c>
    </row>
    <row r="46" spans="1:7" s="48" customFormat="1" ht="15" customHeight="1">
      <c r="A46" s="10" t="s">
        <v>51</v>
      </c>
      <c r="B46" s="15"/>
      <c r="C46" s="33">
        <v>0.18</v>
      </c>
      <c r="D46" s="61">
        <v>5.4</v>
      </c>
      <c r="E46" s="53"/>
      <c r="F46" s="77">
        <f>SUM(D46*E46)</f>
        <v>0</v>
      </c>
      <c r="G46" s="69" t="s">
        <v>52</v>
      </c>
    </row>
    <row r="47" spans="1:7" s="48" customFormat="1" ht="15" customHeight="1">
      <c r="A47" s="10" t="s">
        <v>53</v>
      </c>
      <c r="B47" s="15"/>
      <c r="C47" s="33">
        <v>0.18</v>
      </c>
      <c r="D47" s="61">
        <v>5</v>
      </c>
      <c r="E47" s="53"/>
      <c r="F47" s="77">
        <f>SUM(D47*E47)</f>
        <v>0</v>
      </c>
      <c r="G47" s="69" t="s">
        <v>54</v>
      </c>
    </row>
    <row r="48" spans="1:7" s="48" customFormat="1" ht="18.75" customHeight="1">
      <c r="A48" s="20" t="s">
        <v>55</v>
      </c>
      <c r="B48" s="15"/>
      <c r="C48" s="33">
        <v>0.18</v>
      </c>
      <c r="D48" s="61">
        <v>11.5</v>
      </c>
      <c r="E48" s="53"/>
      <c r="F48" s="77">
        <f>SUM(D48*E48)</f>
        <v>0</v>
      </c>
      <c r="G48" s="69" t="s">
        <v>56</v>
      </c>
    </row>
    <row r="49" spans="1:256" s="48" customFormat="1" ht="6.75" customHeight="1" thickBot="1">
      <c r="A49" s="12"/>
      <c r="B49" s="21"/>
      <c r="C49" s="21"/>
      <c r="D49" s="66"/>
      <c r="E49" s="21"/>
      <c r="F49" s="77"/>
      <c r="G49" s="68"/>
    </row>
    <row r="50" spans="1:256" s="48" customFormat="1" ht="21" customHeight="1" thickBot="1">
      <c r="A50" s="22" t="s">
        <v>57</v>
      </c>
      <c r="B50" s="23"/>
      <c r="C50" s="31">
        <f>C12*E12+C13*E13+C14*E14+C15*E15+C18*E18+C19*E19+C22*E22+C26*E26+C28*E28+C30*E30+C34*E34+C35*E35+C36*E36+C37*E37+C38*E38+C39*E39+C40*E40+C41*E41+C45*E45+C46*E46+C47*E47+C48*E48</f>
        <v>0</v>
      </c>
      <c r="D50" s="67"/>
      <c r="E50" s="24"/>
      <c r="F50" s="73">
        <f>SUM(F45:F48,F34:F41,F30,F28,F26,F22,F19,F18,F12:F15)</f>
        <v>0</v>
      </c>
      <c r="G50" s="71" t="s">
        <v>58</v>
      </c>
    </row>
    <row r="51" spans="1:256" s="48" customFormat="1" ht="21" customHeight="1" thickBot="1">
      <c r="A51" s="40" t="s">
        <v>75</v>
      </c>
      <c r="B51" s="41"/>
      <c r="C51" s="41"/>
      <c r="D51" s="56"/>
      <c r="E51" s="42"/>
      <c r="F51" s="73" t="str">
        <f>IF(F50&gt;=400,-F50*5%,"0,00")</f>
        <v>0,00</v>
      </c>
      <c r="G51" s="71" t="s">
        <v>13</v>
      </c>
    </row>
    <row r="52" spans="1:256" s="48" customFormat="1" ht="39.75" customHeight="1" thickBot="1">
      <c r="A52" s="95" t="s">
        <v>76</v>
      </c>
      <c r="B52" s="96"/>
      <c r="C52" s="96"/>
      <c r="D52" s="96"/>
      <c r="E52" s="97"/>
      <c r="F52" s="73">
        <f>IF(F50&gt;=300,0,IF(C50=0,0,IF(C50&lt;=2,12,IF(C50&gt;5,20,16))))</f>
        <v>0</v>
      </c>
      <c r="G52" s="72" t="s">
        <v>13</v>
      </c>
    </row>
    <row r="53" spans="1:256" s="48" customFormat="1" ht="21" customHeight="1" thickBot="1">
      <c r="A53" s="40" t="s">
        <v>59</v>
      </c>
      <c r="B53" s="41"/>
      <c r="C53" s="41"/>
      <c r="D53" s="56"/>
      <c r="E53" s="41"/>
      <c r="F53" s="73">
        <f>F50+F51+F52</f>
        <v>0</v>
      </c>
      <c r="G53" s="71" t="s">
        <v>60</v>
      </c>
    </row>
    <row r="54" spans="1:256" s="48" customFormat="1" ht="21.75" customHeight="1">
      <c r="A54" s="25" t="s">
        <v>66</v>
      </c>
      <c r="B54" s="26"/>
      <c r="C54" s="26"/>
      <c r="D54" s="57"/>
      <c r="E54" s="27"/>
      <c r="F54" s="79"/>
      <c r="G54" s="28"/>
    </row>
    <row r="55" spans="1:256" s="48" customFormat="1" ht="22.5" customHeight="1">
      <c r="A55" s="25" t="s">
        <v>65</v>
      </c>
      <c r="B55" s="26"/>
      <c r="C55" s="26"/>
      <c r="D55" s="57"/>
      <c r="E55" s="27"/>
      <c r="F55" s="80"/>
      <c r="G55" s="28"/>
    </row>
    <row r="56" spans="1:256" s="48" customFormat="1" ht="21.75" customHeight="1">
      <c r="A56" s="25" t="s">
        <v>71</v>
      </c>
      <c r="B56" s="26"/>
      <c r="C56" s="26"/>
      <c r="D56" s="57"/>
      <c r="E56" s="27"/>
      <c r="F56" s="80"/>
      <c r="G56" s="28"/>
    </row>
    <row r="57" spans="1:256" s="48" customFormat="1" ht="21.75" customHeight="1">
      <c r="A57" s="25" t="s">
        <v>67</v>
      </c>
      <c r="B57" s="26"/>
      <c r="C57" s="26"/>
      <c r="D57" s="57"/>
      <c r="E57" s="27"/>
      <c r="F57" s="80"/>
      <c r="G57" s="28"/>
    </row>
    <row r="58" spans="1:256" s="48" customFormat="1" ht="21" customHeight="1" thickBot="1">
      <c r="A58" s="25" t="s">
        <v>61</v>
      </c>
      <c r="B58" s="26"/>
      <c r="C58" s="26"/>
      <c r="D58" s="57"/>
      <c r="E58" s="27"/>
      <c r="F58" s="80"/>
      <c r="G58" s="28"/>
    </row>
    <row r="59" spans="1:256" s="48" customFormat="1" ht="18" customHeight="1" thickBot="1">
      <c r="A59" s="90"/>
      <c r="B59" s="90"/>
      <c r="C59" s="90"/>
      <c r="D59" s="90"/>
      <c r="E59" s="90"/>
      <c r="F59" s="90"/>
      <c r="G59" s="90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  <c r="IV59" s="52"/>
    </row>
  </sheetData>
  <sheetProtection password="E70D" sheet="1" objects="1" scenarios="1" selectLockedCells="1"/>
  <mergeCells count="12">
    <mergeCell ref="B2:G2"/>
    <mergeCell ref="B5:G5"/>
    <mergeCell ref="F8:G8"/>
    <mergeCell ref="A59:G59"/>
    <mergeCell ref="A1:G1"/>
    <mergeCell ref="B3:G3"/>
    <mergeCell ref="F7:G7"/>
    <mergeCell ref="A52:E52"/>
    <mergeCell ref="E4:G4"/>
    <mergeCell ref="B4:C4"/>
    <mergeCell ref="B6:D6"/>
    <mergeCell ref="F6:G6"/>
  </mergeCells>
  <phoneticPr fontId="0" type="noConversion"/>
  <printOptions horizontalCentered="1" verticalCentered="1"/>
  <pageMargins left="0.15748031496062992" right="0.19685039370078741" top="0.39370078740157483" bottom="0.39370078740157483" header="0.51181102362204722" footer="0.51181102362204722"/>
  <pageSetup paperSize="9" scale="73" firstPageNumber="0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TARIFS 2018</vt:lpstr>
      <vt:lpstr>Net_à_Payer</vt:lpstr>
      <vt:lpstr>Poids</vt:lpstr>
      <vt:lpstr>Port</vt:lpstr>
      <vt:lpstr>Remise</vt:lpstr>
      <vt:lpstr>TOTAL</vt:lpstr>
      <vt:lpstr>'TARIFS 2018'!Zone_d_impression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TEILHAC Pierre</dc:creator>
  <cp:lastModifiedBy>Utilisateur Windows</cp:lastModifiedBy>
  <cp:revision>1</cp:revision>
  <cp:lastPrinted>2015-11-25T16:13:54Z</cp:lastPrinted>
  <dcterms:created xsi:type="dcterms:W3CDTF">1997-10-31T10:53:40Z</dcterms:created>
  <dcterms:modified xsi:type="dcterms:W3CDTF">2024-10-01T08:27:27Z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-52966166</vt:i4>
  </property>
  <property fmtid="{D5CDD505-2E9C-101B-9397-08002B2CF9AE}" pid="3" name="_EmailSubject">
    <vt:lpwstr>Sos informatique...</vt:lpwstr>
  </property>
  <property fmtid="{D5CDD505-2E9C-101B-9397-08002B2CF9AE}" pid="4" name="_AuthorEmail">
    <vt:lpwstr>pierre@teilhac.fr</vt:lpwstr>
  </property>
  <property fmtid="{D5CDD505-2E9C-101B-9397-08002B2CF9AE}" pid="5" name="_AuthorEmailDisplayName">
    <vt:lpwstr>pierre teilhac</vt:lpwstr>
  </property>
  <property fmtid="{D5CDD505-2E9C-101B-9397-08002B2CF9AE}" pid="6" name="_PreviousAdHocReviewCycleID">
    <vt:i4>1474035436</vt:i4>
  </property>
  <property fmtid="{D5CDD505-2E9C-101B-9397-08002B2CF9AE}" pid="7" name="_ReviewingToolsShownOnce">
    <vt:lpwstr/>
  </property>
</Properties>
</file>